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P:\Geschäftsbericht 2022_2023\OGB\"/>
    </mc:Choice>
  </mc:AlternateContent>
  <xr:revisionPtr revIDLastSave="0" documentId="13_ncr:1_{5313FA65-91A8-4331-B00B-3C1BD238E816}" xr6:coauthVersionLast="47" xr6:coauthVersionMax="47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SNVeryHiddenParameterSheet" sheetId="2" state="veryHidden" r:id="rId1"/>
    <sheet name="Tabelle1" sheetId="1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"10/28/2021 06:54:42"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ame_1">Tabelle1!$C:$C</definedName>
    <definedName name="name_1_en">Tabelle1!$I:$I</definedName>
    <definedName name="outarea">Tabelle1!$C$7:$G$40</definedName>
    <definedName name="outarea_en">Tabelle1!$I$7:$M$40</definedName>
    <definedName name="prog_1_PAJAP01">Tabelle1!#REF!</definedName>
    <definedName name="prog_1_PVJAP01">Tabelle1!#REF!</definedName>
    <definedName name="sn_duedate">Tabelle1!$B$3</definedName>
    <definedName name="sn_year">Tabelle1!$B$2</definedName>
    <definedName name="value_1_PAJAP01">Tabelle1!$D:$D</definedName>
    <definedName name="value_1_PAJAP01_en">Tabelle1!$J:$J</definedName>
    <definedName name="value_1_PVJAP01">Tabelle1!$G:$G</definedName>
    <definedName name="value_1_PVJAP01_en">Tabelle1!$M:$M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J8" i="1"/>
  <c r="G8" i="1"/>
  <c r="D8" i="1"/>
</calcChain>
</file>

<file path=xl/sharedStrings.xml><?xml version="1.0" encoding="utf-8"?>
<sst xmlns="http://schemas.openxmlformats.org/spreadsheetml/2006/main" count="65" uniqueCount="65">
  <si>
    <t>Jahr</t>
  </si>
  <si>
    <t>Stichtag</t>
  </si>
  <si>
    <t>30.9.</t>
  </si>
  <si>
    <t>MITTELZUFLUSS (+) / MITTELABFLUSS (-)</t>
  </si>
  <si>
    <t>INFLOWS (+) / OUTFLOWS (-)</t>
  </si>
  <si>
    <t>in Tsd. €</t>
  </si>
  <si>
    <t>€'000</t>
  </si>
  <si>
    <t>Konzernergebnis</t>
  </si>
  <si>
    <t>Net income</t>
  </si>
  <si>
    <t>Wertsteigerung (-)/Wertreduzierung (+) von Finanzanlagen und Sonstigen Finanzinstrumenten, Abschreibungen immaterieller Vermögenswerte und Sachanlagen, Gewinn (-)/Verlust (+) aus Wertpapieren</t>
  </si>
  <si>
    <t>Measurement gains (-)/losses (+) on financial assets and other financial instruments, depreciation/amortisation/impairmant of property, plant and equipment and intangible assets, gains (-)/losses (+) on securities</t>
  </si>
  <si>
    <t>Gewinn (-)/Verlust (+) aus dem Abgang von Vermögenswerten</t>
  </si>
  <si>
    <t>Gains (-)/losses (+) from disposals of assets</t>
  </si>
  <si>
    <t>Zunahme (+)/Abnahme (-) der Ertragsteuerforderungen</t>
  </si>
  <si>
    <t>Increase (+)/decrease (-) in income tax assets</t>
  </si>
  <si>
    <t>Zunahme (+)/Abnahme (-) übriger Aktiva (saldiert)</t>
  </si>
  <si>
    <t>Increase (+)/decrease (-) in other assets (net)</t>
  </si>
  <si>
    <t>Zunahme (+)/Abnahme (-) der Pensionsrückstellungen</t>
  </si>
  <si>
    <t>Increase (+)/decrease (-) in pension provisions</t>
  </si>
  <si>
    <t>Zunahme (+)/Abnahme (-) der Verbindlichkeiten 
aus Ertragsteuern</t>
  </si>
  <si>
    <t>Increase (+)/decrease (-) in income taxes payable</t>
  </si>
  <si>
    <t>Zunahme (+)/Abnahme (-) der sonstigen Rückstellungen</t>
  </si>
  <si>
    <t>Increase (+)/decrease (-) in other provisions</t>
  </si>
  <si>
    <t>Zunahme (+)/Abnahme (-) übriger Passiva (saldiert)</t>
  </si>
  <si>
    <t>Increase (+)/decrease (-) in other liabilities (net)</t>
  </si>
  <si>
    <t>Cashflow aus betrieblicher Tätigkeit</t>
  </si>
  <si>
    <t xml:space="preserve">Cash flow from operating activities </t>
  </si>
  <si>
    <t>Einzahlungen aus Abgängen von Finanzanlagen</t>
  </si>
  <si>
    <t>Proceeds from disposals of financial assets</t>
  </si>
  <si>
    <t>Auszahlungen für Investitionen in Finanzanlagen</t>
  </si>
  <si>
    <t>Payments for investments in financial assets</t>
  </si>
  <si>
    <t>Einzahlungen aus Abgängen von Sonstigen Finanzinstrumenten</t>
  </si>
  <si>
    <t>Proceeds from disposals of other financial instruments</t>
  </si>
  <si>
    <t>Auszahlungen für Investitionen in Sonstige Finanzinstrumente</t>
  </si>
  <si>
    <t>Payments for investments in other financial instruments</t>
  </si>
  <si>
    <t>Cashflow aus dem Beteiligungsgeschäft</t>
  </si>
  <si>
    <t>Cash flow from investment activity</t>
  </si>
  <si>
    <t>Einzahlungen aus Abgängen von Sachanlagen und von 
immateriellen Vermögenswerten</t>
  </si>
  <si>
    <t>Proceeds from disposals of property, plant and equipment and intangible assets</t>
  </si>
  <si>
    <t>Auszahlungen für Investitionen in Sachanlagen und in 
immaterielle Vermögenswerte</t>
  </si>
  <si>
    <t>Payments for investments in property, plant and equipment and intangible assets</t>
  </si>
  <si>
    <t>Einzahlungen aus Abgängen von Wertpapieren</t>
  </si>
  <si>
    <t>Proceeds from disposals of securities</t>
  </si>
  <si>
    <t>Auszahlungen für Investitionen in Wertpapiere</t>
  </si>
  <si>
    <t>Payments for investments in securities</t>
  </si>
  <si>
    <t>Cashflow aus der Investitionstätigkeit</t>
  </si>
  <si>
    <t>Cash flow from investing activities</t>
  </si>
  <si>
    <t>Einzahlungen aus Kapitalerhöhungen</t>
  </si>
  <si>
    <t>Proceeds from capital increases</t>
  </si>
  <si>
    <t>Auszahlungen für Leasingverbindlichkeiten</t>
  </si>
  <si>
    <t>Payments for lease liabilities</t>
  </si>
  <si>
    <t>Einzahlungen aus der Ziehung der Kreditlinien</t>
  </si>
  <si>
    <t>Proceeds from drawdowns of credit facilities</t>
  </si>
  <si>
    <t>Auszahlungen für die Rückführung von Krediten</t>
  </si>
  <si>
    <t>Payments for redemption of credit lines</t>
  </si>
  <si>
    <t>Auszahlungen an Unternehmenseigner (Dividende)</t>
  </si>
  <si>
    <t>Payments to shareholders (dividends)</t>
  </si>
  <si>
    <t>Cashflow aus der Finanzierungstätigkeit</t>
  </si>
  <si>
    <t>Cash flow from financing activities</t>
  </si>
  <si>
    <t>Zahlungswirksame Veränderung des Finanzmittelbestands</t>
  </si>
  <si>
    <t>Net change in cash and cash equivalents</t>
  </si>
  <si>
    <t>Finanzmittelbestand zum Beginn der Berichtsperiode</t>
  </si>
  <si>
    <t>Cash and cash equivalents at start of reporting period</t>
  </si>
  <si>
    <t>Finanzmittelbestand zum Ende der Berichtsperiode</t>
  </si>
  <si>
    <t>Cash and cash equivalents at end of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</si>
</sst>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7" x14ac:knownFonts="1">
    <font>
      <sz val="11"/>
      <color theme="1"/>
      <name val="Calibri"/>
      <family val="2"/>
      <scheme val="minor"/>
    </font>
    <font>
      <b/>
      <sz val="7"/>
      <color rgb="FF808080"/>
      <name val="Frutiger LT Std 45 Light"/>
      <family val="2"/>
    </font>
    <font>
      <sz val="7"/>
      <color theme="1"/>
      <name val="Frutiger LT Std 45 Light"/>
      <family val="2"/>
    </font>
    <font>
      <sz val="10"/>
      <name val="Arial"/>
      <family val="2"/>
    </font>
    <font>
      <sz val="7"/>
      <name val="Frutiger LT Std 45 Light"/>
      <family val="2"/>
    </font>
    <font>
      <sz val="7"/>
      <color theme="1"/>
      <name val="Frutiger LT 65 Bold"/>
      <family val="2"/>
    </font>
    <font>
      <sz val="7"/>
      <color theme="5"/>
      <name val="Frutiger LT 65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96A7D4"/>
      </right>
      <top/>
      <bottom style="thin">
        <color indexed="64"/>
      </bottom>
      <diagonal/>
    </border>
    <border>
      <left/>
      <right style="thick">
        <color rgb="FF96A7D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96A7D4"/>
      </right>
      <top/>
      <bottom style="medium">
        <color indexed="64"/>
      </bottom>
      <diagonal/>
    </border>
    <border>
      <left/>
      <right style="thick">
        <color rgb="FF96A7D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6"/>
      </bottom>
      <diagonal/>
    </border>
    <border>
      <left/>
      <right style="thick">
        <color rgb="FF96A7D4"/>
      </right>
      <top style="medium">
        <color indexed="64"/>
      </top>
      <bottom style="medium">
        <color theme="6"/>
      </bottom>
      <diagonal/>
    </border>
    <border>
      <left/>
      <right/>
      <top style="medium">
        <color indexed="64"/>
      </top>
      <bottom style="thick">
        <color theme="6"/>
      </bottom>
      <diagonal/>
    </border>
    <border>
      <left/>
      <right style="thick">
        <color rgb="FF96A7D4"/>
      </right>
      <top style="medium">
        <color indexed="64"/>
      </top>
      <bottom style="thick">
        <color theme="6"/>
      </bottom>
      <diagonal/>
    </border>
    <border>
      <left/>
      <right style="thick">
        <color rgb="FF96A7D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indent="1"/>
      <protection locked="0"/>
    </xf>
    <xf numFmtId="0" fontId="1" fillId="0" borderId="2" xfId="0" applyFont="1" applyBorder="1" applyProtection="1">
      <protection locked="0"/>
    </xf>
    <xf numFmtId="16" fontId="1" fillId="0" borderId="2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right" wrapText="1"/>
      <protection locked="0"/>
    </xf>
    <xf numFmtId="0" fontId="5" fillId="2" borderId="7" xfId="0" applyFont="1" applyFill="1" applyBorder="1" applyAlignment="1" applyProtection="1">
      <alignment horizontal="right" wrapText="1"/>
      <protection locked="0"/>
    </xf>
    <xf numFmtId="0" fontId="5" fillId="2" borderId="8" xfId="0" applyFont="1" applyFill="1" applyBorder="1" applyAlignment="1" applyProtection="1">
      <alignment horizontal="right" wrapText="1" indent="1"/>
      <protection locked="0"/>
    </xf>
    <xf numFmtId="0" fontId="2" fillId="0" borderId="7" xfId="0" applyFont="1" applyBorder="1" applyAlignment="1" applyProtection="1">
      <alignment horizontal="right" wrapText="1"/>
      <protection locked="0"/>
    </xf>
    <xf numFmtId="0" fontId="5" fillId="2" borderId="6" xfId="0" applyFont="1" applyFill="1" applyBorder="1" applyAlignment="1" applyProtection="1">
      <alignment horizontal="right" wrapText="1"/>
      <protection locked="0"/>
    </xf>
    <xf numFmtId="0" fontId="5" fillId="2" borderId="14" xfId="0" applyFont="1" applyFill="1" applyBorder="1" applyAlignment="1" applyProtection="1">
      <alignment horizontal="right" wrapText="1" indent="1"/>
      <protection locked="0"/>
    </xf>
    <xf numFmtId="0" fontId="2" fillId="0" borderId="15" xfId="0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8" xfId="0" applyNumberFormat="1" applyFont="1" applyBorder="1" applyAlignment="1" applyProtection="1">
      <alignment horizontal="right" indent="1"/>
      <protection locked="0"/>
    </xf>
    <xf numFmtId="3" fontId="2" fillId="0" borderId="7" xfId="0" applyNumberFormat="1" applyFont="1" applyBorder="1" applyProtection="1"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164" fontId="2" fillId="0" borderId="8" xfId="0" applyNumberFormat="1" applyFont="1" applyBorder="1" applyAlignment="1" applyProtection="1">
      <alignment horizontal="right" indent="1"/>
      <protection locked="0"/>
    </xf>
    <xf numFmtId="164" fontId="2" fillId="0" borderId="0" xfId="0" applyNumberFormat="1" applyFont="1" applyProtection="1">
      <protection locked="0"/>
    </xf>
    <xf numFmtId="164" fontId="2" fillId="0" borderId="7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3" xfId="0" applyNumberFormat="1" applyFont="1" applyBorder="1" applyAlignment="1" applyProtection="1">
      <alignment horizontal="right" indent="1"/>
      <protection locked="0"/>
    </xf>
    <xf numFmtId="3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 indent="1"/>
      <protection locked="0"/>
    </xf>
    <xf numFmtId="164" fontId="2" fillId="0" borderId="1" xfId="0" applyNumberFormat="1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 indent="1"/>
      <protection locked="0"/>
    </xf>
    <xf numFmtId="3" fontId="2" fillId="0" borderId="2" xfId="0" applyNumberFormat="1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 indent="1"/>
      <protection locked="0"/>
    </xf>
    <xf numFmtId="164" fontId="2" fillId="0" borderId="2" xfId="0" applyNumberFormat="1" applyFont="1" applyBorder="1" applyProtection="1">
      <protection locked="0"/>
    </xf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9" xfId="0" applyNumberFormat="1" applyFont="1" applyBorder="1" applyAlignment="1" applyProtection="1">
      <alignment horizontal="right" indent="1"/>
      <protection locked="0"/>
    </xf>
    <xf numFmtId="3" fontId="2" fillId="0" borderId="5" xfId="0" applyNumberFormat="1" applyFont="1" applyBorder="1" applyProtection="1"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Border="1" applyAlignment="1" applyProtection="1">
      <alignment horizontal="right" indent="1"/>
      <protection locked="0"/>
    </xf>
    <xf numFmtId="164" fontId="2" fillId="0" borderId="5" xfId="0" applyNumberFormat="1" applyFont="1" applyBorder="1" applyProtection="1">
      <protection locked="0"/>
    </xf>
    <xf numFmtId="0" fontId="5" fillId="0" borderId="2" xfId="0" applyFont="1" applyBorder="1" applyAlignment="1" applyProtection="1">
      <alignment wrapText="1"/>
      <protection locked="0"/>
    </xf>
    <xf numFmtId="3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 indent="1"/>
      <protection locked="0"/>
    </xf>
    <xf numFmtId="3" fontId="5" fillId="0" borderId="10" xfId="0" applyNumberFormat="1" applyFont="1" applyBorder="1" applyProtection="1">
      <protection locked="0"/>
    </xf>
    <xf numFmtId="164" fontId="5" fillId="0" borderId="10" xfId="0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 applyProtection="1">
      <alignment horizontal="right" indent="1"/>
      <protection locked="0"/>
    </xf>
    <xf numFmtId="164" fontId="5" fillId="0" borderId="0" xfId="0" applyNumberFormat="1" applyFont="1" applyProtection="1">
      <protection locked="0"/>
    </xf>
    <xf numFmtId="164" fontId="5" fillId="0" borderId="10" xfId="0" applyNumberFormat="1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 indent="1"/>
      <protection locked="0"/>
    </xf>
    <xf numFmtId="0" fontId="5" fillId="0" borderId="5" xfId="0" applyFont="1" applyBorder="1" applyAlignment="1" applyProtection="1">
      <alignment wrapText="1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13" xfId="0" applyNumberFormat="1" applyFont="1" applyBorder="1" applyAlignment="1" applyProtection="1">
      <alignment horizontal="right" indent="1"/>
      <protection locked="0"/>
    </xf>
    <xf numFmtId="3" fontId="5" fillId="0" borderId="12" xfId="0" applyNumberFormat="1" applyFont="1" applyBorder="1" applyProtection="1">
      <protection locked="0"/>
    </xf>
    <xf numFmtId="164" fontId="5" fillId="0" borderId="12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 applyProtection="1">
      <alignment horizontal="right" indent="1"/>
      <protection locked="0"/>
    </xf>
    <xf numFmtId="164" fontId="5" fillId="0" borderId="12" xfId="0" applyNumberFormat="1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</cellXfs>
  <cellStyles count="3">
    <cellStyle name="Standard" xfId="0" builtinId="0"/>
    <cellStyle name="Standard 10" xfId="1" xr:uid="{00000000-0005-0000-0000-000001000000}"/>
    <cellStyle name="Standard 25" xfId="2" xr:uid="{00000000-0005-0000-0000-000002000000}"/>
  </cellStyles>
  <dxfs count="0"/>
  <tableStyles count="0" defaultTableStyle="TableStyleMedium2" defaultPivotStyle="PivotStyleLight16"/>
  <colors>
    <mruColors>
      <color rgb="FFB06F37"/>
      <color rgb="FF96A7D4"/>
      <color rgb="FFECECED"/>
      <color rgb="FFDCDDDE"/>
      <color rgb="FF808080"/>
      <color rgb="FF9168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DBAG-Bearbeitet">
      <a:dk1>
        <a:sysClr val="windowText" lastClr="000000"/>
      </a:dk1>
      <a:lt1>
        <a:sysClr val="window" lastClr="FFFFFF"/>
      </a:lt1>
      <a:dk2>
        <a:srgbClr val="004C98"/>
      </a:dk2>
      <a:lt2>
        <a:srgbClr val="A1968A"/>
      </a:lt2>
      <a:accent1>
        <a:srgbClr val="004C98"/>
      </a:accent1>
      <a:accent2>
        <a:srgbClr val="949599"/>
      </a:accent2>
      <a:accent3>
        <a:srgbClr val="A76F37"/>
      </a:accent3>
      <a:accent4>
        <a:srgbClr val="ACC0E2"/>
      </a:accent4>
      <a:accent5>
        <a:srgbClr val="000000"/>
      </a:accent5>
      <a:accent6>
        <a:srgbClr val="DCAA2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2"/>
  <sheetViews>
    <sheetView showGridLines="0" tabSelected="1" topLeftCell="C8" zoomScale="150" zoomScaleNormal="150" workbookViewId="0">
      <selection activeCell="P22" sqref="P22"/>
    </sheetView>
  </sheetViews>
  <sheetFormatPr baseColWidth="10" defaultColWidth="10.6640625" defaultRowHeight="9.6" outlineLevelCol="1" x14ac:dyDescent="0.2"/>
  <cols>
    <col min="1" max="2" width="10.6640625" style="2" hidden="1" customWidth="1" outlineLevel="1"/>
    <col min="3" max="3" width="42.109375" style="2" customWidth="1" collapsed="1"/>
    <col min="4" max="4" width="10.6640625" style="3" customWidth="1"/>
    <col min="5" max="5" width="1.109375" style="4" customWidth="1"/>
    <col min="6" max="6" width="1.109375" style="2" customWidth="1"/>
    <col min="7" max="8" width="10.6640625" style="2" customWidth="1"/>
    <col min="9" max="9" width="42.109375" style="2" customWidth="1"/>
    <col min="10" max="10" width="10.6640625" style="3" customWidth="1"/>
    <col min="11" max="11" width="1.109375" style="4" customWidth="1"/>
    <col min="12" max="12" width="1.109375" style="2" customWidth="1"/>
    <col min="13" max="82" width="10.6640625" style="2" customWidth="1"/>
    <col min="83" max="16384" width="10.6640625" style="2"/>
  </cols>
  <sheetData>
    <row r="1" spans="1:16" hidden="1" x14ac:dyDescent="0.2">
      <c r="A1" s="1"/>
      <c r="B1" s="1"/>
    </row>
    <row r="2" spans="1:16" hidden="1" x14ac:dyDescent="0.2">
      <c r="A2" s="5" t="s">
        <v>0</v>
      </c>
      <c r="B2" s="5">
        <v>2023</v>
      </c>
    </row>
    <row r="3" spans="1:16" hidden="1" x14ac:dyDescent="0.2">
      <c r="A3" s="5" t="s">
        <v>1</v>
      </c>
      <c r="B3" s="6" t="s">
        <v>2</v>
      </c>
    </row>
    <row r="4" spans="1:16" hidden="1" x14ac:dyDescent="0.2"/>
    <row r="5" spans="1:16" hidden="1" x14ac:dyDescent="0.2"/>
    <row r="6" spans="1:16" hidden="1" x14ac:dyDescent="0.2"/>
    <row r="7" spans="1:16" x14ac:dyDescent="0.2">
      <c r="C7" s="7" t="s">
        <v>3</v>
      </c>
      <c r="D7" s="8"/>
      <c r="E7" s="8"/>
      <c r="F7" s="8"/>
      <c r="G7" s="8"/>
      <c r="I7" s="7" t="s">
        <v>4</v>
      </c>
      <c r="J7" s="8"/>
      <c r="K7" s="8"/>
      <c r="L7" s="8"/>
      <c r="M7" s="8"/>
    </row>
    <row r="8" spans="1:16" ht="24" customHeight="1" x14ac:dyDescent="0.2">
      <c r="C8" s="9" t="s">
        <v>5</v>
      </c>
      <c r="D8" s="11" t="str">
        <f>"1.10."&amp;sn_year-1&amp;"
bis "&amp;sn_duedate&amp;sn_year</f>
        <v>1.10.2022
bis 30.9.2023</v>
      </c>
      <c r="E8" s="12"/>
      <c r="F8" s="3"/>
      <c r="G8" s="13" t="str">
        <f>"1.10."&amp;sn_year-2&amp;"
bis "&amp;sn_duedate&amp;sn_year-1</f>
        <v>1.10.2021
bis 30.9.2022</v>
      </c>
      <c r="I8" s="9" t="s">
        <v>6</v>
      </c>
      <c r="J8" s="14" t="str">
        <f>IF(sn_duedate="31.12.","1 Oct ",IF(sn_duedate="31.3.","1 Oct ",IF(sn_duedate="30.6.","1. Oct ",IF(sn_duedate="30.9.","1 Oct ",)))&amp;sn_year-1)&amp;" 
to"&amp;IF(sn_duedate="31.12."," 31 Dec ",IF(sn_duedate="31.3."," 31 March ",IF(sn_duedate="30.6."," 30 June ",IF(sn_duedate="30.9."," 30 Sep ",)))&amp;sn_year)</f>
        <v>1 Oct 2022 
to 30 Sep 2023</v>
      </c>
      <c r="K8" s="15"/>
      <c r="L8" s="16"/>
      <c r="M8" s="10" t="str">
        <f>IF(sn_duedate="31.12.","1 Oct ",IF(sn_duedate="31.3.","1 Oct ",IF(sn_duedate="30.6.","1. Oct ",IF(sn_duedate="30.9.","1 Oct ",)))&amp;sn_year-2)&amp;" 
to"&amp;IF(sn_duedate="31.12."," 31 Dec ",IF(sn_duedate="31.3."," 31 March ",IF(sn_duedate="30.6."," 30 June ",IF(sn_duedate="30.9."," 30 Sep ",)))&amp;sn_year-1)</f>
        <v>1 Oct 2021 
to 30 Sep 2022</v>
      </c>
    </row>
    <row r="9" spans="1:16" x14ac:dyDescent="0.2">
      <c r="C9" s="9" t="s">
        <v>7</v>
      </c>
      <c r="D9" s="18">
        <v>105780</v>
      </c>
      <c r="E9" s="19"/>
      <c r="F9" s="17"/>
      <c r="G9" s="20">
        <v>-97564</v>
      </c>
      <c r="I9" s="9" t="s">
        <v>8</v>
      </c>
      <c r="J9" s="21">
        <v>105780</v>
      </c>
      <c r="K9" s="22"/>
      <c r="L9" s="23"/>
      <c r="M9" s="24">
        <v>-97564</v>
      </c>
      <c r="O9" s="17"/>
      <c r="P9" s="17"/>
    </row>
    <row r="10" spans="1:16" ht="27" customHeight="1" x14ac:dyDescent="0.2">
      <c r="C10" s="25" t="s">
        <v>9</v>
      </c>
      <c r="D10" s="26">
        <v>-105216</v>
      </c>
      <c r="E10" s="27"/>
      <c r="F10" s="17"/>
      <c r="G10" s="28">
        <v>103472</v>
      </c>
      <c r="I10" s="25" t="s">
        <v>10</v>
      </c>
      <c r="J10" s="29">
        <v>-105216</v>
      </c>
      <c r="K10" s="30"/>
      <c r="L10" s="23"/>
      <c r="M10" s="31">
        <v>103472</v>
      </c>
      <c r="O10" s="17"/>
      <c r="P10" s="17"/>
    </row>
    <row r="11" spans="1:16" x14ac:dyDescent="0.2">
      <c r="C11" s="32" t="s">
        <v>11</v>
      </c>
      <c r="D11" s="33">
        <v>0</v>
      </c>
      <c r="E11" s="34"/>
      <c r="F11" s="17"/>
      <c r="G11" s="35">
        <v>12</v>
      </c>
      <c r="I11" s="32" t="s">
        <v>12</v>
      </c>
      <c r="J11" s="36">
        <v>0</v>
      </c>
      <c r="K11" s="37"/>
      <c r="L11" s="23"/>
      <c r="M11" s="38">
        <v>12</v>
      </c>
      <c r="O11" s="17"/>
      <c r="P11" s="17"/>
    </row>
    <row r="12" spans="1:16" x14ac:dyDescent="0.2">
      <c r="C12" s="32" t="s">
        <v>13</v>
      </c>
      <c r="D12" s="33">
        <v>521</v>
      </c>
      <c r="E12" s="34"/>
      <c r="F12" s="17"/>
      <c r="G12" s="35">
        <v>-832</v>
      </c>
      <c r="I12" s="32" t="s">
        <v>14</v>
      </c>
      <c r="J12" s="36">
        <v>521</v>
      </c>
      <c r="K12" s="37"/>
      <c r="L12" s="23"/>
      <c r="M12" s="38">
        <v>-832</v>
      </c>
      <c r="O12" s="17"/>
      <c r="P12" s="17"/>
    </row>
    <row r="13" spans="1:16" x14ac:dyDescent="0.2">
      <c r="C13" s="32" t="s">
        <v>15</v>
      </c>
      <c r="D13" s="33">
        <v>7294</v>
      </c>
      <c r="E13" s="34"/>
      <c r="F13" s="17"/>
      <c r="G13" s="35">
        <v>23393</v>
      </c>
      <c r="I13" s="32" t="s">
        <v>16</v>
      </c>
      <c r="J13" s="36">
        <v>7294</v>
      </c>
      <c r="K13" s="37"/>
      <c r="L13" s="23"/>
      <c r="M13" s="38">
        <v>23393</v>
      </c>
      <c r="O13" s="17"/>
      <c r="P13" s="17"/>
    </row>
    <row r="14" spans="1:16" x14ac:dyDescent="0.2">
      <c r="C14" s="32" t="s">
        <v>17</v>
      </c>
      <c r="D14" s="33">
        <v>392</v>
      </c>
      <c r="E14" s="34"/>
      <c r="F14" s="17"/>
      <c r="G14" s="35">
        <v>-9388</v>
      </c>
      <c r="I14" s="32" t="s">
        <v>18</v>
      </c>
      <c r="J14" s="36">
        <v>392</v>
      </c>
      <c r="K14" s="37"/>
      <c r="L14" s="23"/>
      <c r="M14" s="38">
        <v>-9388</v>
      </c>
      <c r="O14" s="17"/>
      <c r="P14" s="17"/>
    </row>
    <row r="15" spans="1:16" ht="19.2" x14ac:dyDescent="0.2">
      <c r="C15" s="32" t="s">
        <v>19</v>
      </c>
      <c r="D15" s="33">
        <v>-2655</v>
      </c>
      <c r="E15" s="34"/>
      <c r="F15" s="17"/>
      <c r="G15" s="35">
        <v>137</v>
      </c>
      <c r="I15" s="32" t="s">
        <v>20</v>
      </c>
      <c r="J15" s="36">
        <v>-2655</v>
      </c>
      <c r="K15" s="37"/>
      <c r="L15" s="23"/>
      <c r="M15" s="38">
        <v>137</v>
      </c>
      <c r="O15" s="17"/>
      <c r="P15" s="17"/>
    </row>
    <row r="16" spans="1:16" x14ac:dyDescent="0.2">
      <c r="C16" s="32" t="s">
        <v>21</v>
      </c>
      <c r="D16" s="33">
        <v>3141</v>
      </c>
      <c r="E16" s="34"/>
      <c r="F16" s="17"/>
      <c r="G16" s="35">
        <v>1441</v>
      </c>
      <c r="I16" s="32" t="s">
        <v>22</v>
      </c>
      <c r="J16" s="36">
        <v>3141</v>
      </c>
      <c r="K16" s="37"/>
      <c r="L16" s="23"/>
      <c r="M16" s="38">
        <v>1441</v>
      </c>
      <c r="O16" s="17"/>
      <c r="P16" s="17"/>
    </row>
    <row r="17" spans="3:16" x14ac:dyDescent="0.2">
      <c r="C17" s="32" t="s">
        <v>23</v>
      </c>
      <c r="D17" s="39">
        <v>90</v>
      </c>
      <c r="E17" s="40"/>
      <c r="F17" s="17"/>
      <c r="G17" s="41">
        <v>8867</v>
      </c>
      <c r="I17" s="32" t="s">
        <v>24</v>
      </c>
      <c r="J17" s="42">
        <v>90</v>
      </c>
      <c r="K17" s="43"/>
      <c r="L17" s="23"/>
      <c r="M17" s="44">
        <v>8867</v>
      </c>
      <c r="O17" s="17"/>
      <c r="P17" s="17"/>
    </row>
    <row r="18" spans="3:16" s="47" customFormat="1" x14ac:dyDescent="0.2">
      <c r="C18" s="45" t="s">
        <v>25</v>
      </c>
      <c r="D18" s="48">
        <v>9347</v>
      </c>
      <c r="E18" s="49"/>
      <c r="F18" s="46"/>
      <c r="G18" s="50">
        <v>29538</v>
      </c>
      <c r="I18" s="45" t="s">
        <v>26</v>
      </c>
      <c r="J18" s="51">
        <v>9347</v>
      </c>
      <c r="K18" s="52"/>
      <c r="L18" s="53"/>
      <c r="M18" s="54">
        <v>29538</v>
      </c>
      <c r="O18" s="17"/>
      <c r="P18" s="17"/>
    </row>
    <row r="19" spans="3:16" x14ac:dyDescent="0.2">
      <c r="C19" s="32"/>
      <c r="D19" s="26"/>
      <c r="E19" s="27"/>
      <c r="F19" s="17"/>
      <c r="G19" s="28"/>
      <c r="I19" s="32"/>
      <c r="J19" s="29"/>
      <c r="K19" s="30"/>
      <c r="L19" s="23"/>
      <c r="M19" s="31"/>
      <c r="O19" s="17"/>
      <c r="P19" s="17"/>
    </row>
    <row r="20" spans="3:16" x14ac:dyDescent="0.2">
      <c r="C20" s="32" t="s">
        <v>27</v>
      </c>
      <c r="D20" s="33">
        <v>119452</v>
      </c>
      <c r="E20" s="34"/>
      <c r="F20" s="17"/>
      <c r="G20" s="35">
        <v>40124</v>
      </c>
      <c r="I20" s="32" t="s">
        <v>28</v>
      </c>
      <c r="J20" s="36">
        <v>119452</v>
      </c>
      <c r="K20" s="37"/>
      <c r="L20" s="23"/>
      <c r="M20" s="38">
        <v>40124</v>
      </c>
      <c r="O20" s="17"/>
      <c r="P20" s="17"/>
    </row>
    <row r="21" spans="3:16" x14ac:dyDescent="0.2">
      <c r="C21" s="32" t="s">
        <v>29</v>
      </c>
      <c r="D21" s="33">
        <v>-94300</v>
      </c>
      <c r="E21" s="34"/>
      <c r="F21" s="17"/>
      <c r="G21" s="35">
        <v>-151323</v>
      </c>
      <c r="I21" s="32" t="s">
        <v>30</v>
      </c>
      <c r="J21" s="36">
        <v>-94300</v>
      </c>
      <c r="K21" s="37"/>
      <c r="L21" s="23"/>
      <c r="M21" s="38">
        <v>-151323</v>
      </c>
      <c r="O21" s="17"/>
      <c r="P21" s="17"/>
    </row>
    <row r="22" spans="3:16" x14ac:dyDescent="0.2">
      <c r="C22" s="32" t="s">
        <v>31</v>
      </c>
      <c r="D22" s="33">
        <v>43510</v>
      </c>
      <c r="E22" s="34"/>
      <c r="F22" s="17"/>
      <c r="G22" s="35">
        <v>81987</v>
      </c>
      <c r="I22" s="32" t="s">
        <v>32</v>
      </c>
      <c r="J22" s="36">
        <v>43510</v>
      </c>
      <c r="K22" s="37"/>
      <c r="L22" s="23"/>
      <c r="M22" s="38">
        <v>81987</v>
      </c>
      <c r="O22" s="17"/>
      <c r="P22" s="17"/>
    </row>
    <row r="23" spans="3:16" x14ac:dyDescent="0.2">
      <c r="C23" s="32" t="s">
        <v>33</v>
      </c>
      <c r="D23" s="33">
        <v>-19275</v>
      </c>
      <c r="E23" s="34"/>
      <c r="F23" s="17"/>
      <c r="G23" s="35">
        <v>-102405</v>
      </c>
      <c r="I23" s="32" t="s">
        <v>34</v>
      </c>
      <c r="J23" s="36">
        <v>-19275</v>
      </c>
      <c r="K23" s="37"/>
      <c r="L23" s="23"/>
      <c r="M23" s="38">
        <v>-102405</v>
      </c>
      <c r="O23" s="17"/>
      <c r="P23" s="17"/>
    </row>
    <row r="24" spans="3:16" x14ac:dyDescent="0.2">
      <c r="C24" s="55" t="s">
        <v>35</v>
      </c>
      <c r="D24" s="33">
        <v>49388</v>
      </c>
      <c r="E24" s="34"/>
      <c r="F24" s="17"/>
      <c r="G24" s="35">
        <v>-131617</v>
      </c>
      <c r="I24" s="55" t="s">
        <v>36</v>
      </c>
      <c r="J24" s="36">
        <v>49388</v>
      </c>
      <c r="K24" s="37"/>
      <c r="L24" s="23"/>
      <c r="M24" s="38">
        <v>-131617</v>
      </c>
      <c r="O24" s="17"/>
      <c r="P24" s="17"/>
    </row>
    <row r="25" spans="3:16" ht="19.2" x14ac:dyDescent="0.2">
      <c r="C25" s="32" t="s">
        <v>37</v>
      </c>
      <c r="D25" s="33">
        <v>33</v>
      </c>
      <c r="E25" s="34"/>
      <c r="F25" s="17"/>
      <c r="G25" s="35">
        <v>21</v>
      </c>
      <c r="I25" s="32" t="s">
        <v>38</v>
      </c>
      <c r="J25" s="36">
        <v>33</v>
      </c>
      <c r="K25" s="37"/>
      <c r="L25" s="23"/>
      <c r="M25" s="38">
        <v>21</v>
      </c>
      <c r="O25" s="17"/>
      <c r="P25" s="17"/>
    </row>
    <row r="26" spans="3:16" ht="19.2" x14ac:dyDescent="0.2">
      <c r="C26" s="32" t="s">
        <v>39</v>
      </c>
      <c r="D26" s="33">
        <v>-752</v>
      </c>
      <c r="E26" s="34"/>
      <c r="F26" s="17"/>
      <c r="G26" s="35">
        <v>-881</v>
      </c>
      <c r="I26" s="32" t="s">
        <v>40</v>
      </c>
      <c r="J26" s="36">
        <v>-752</v>
      </c>
      <c r="K26" s="37"/>
      <c r="L26" s="23"/>
      <c r="M26" s="38">
        <v>-881</v>
      </c>
      <c r="O26" s="17"/>
      <c r="P26" s="17"/>
    </row>
    <row r="27" spans="3:16" x14ac:dyDescent="0.2">
      <c r="C27" s="32" t="s">
        <v>41</v>
      </c>
      <c r="D27" s="33">
        <v>0</v>
      </c>
      <c r="E27" s="34"/>
      <c r="F27" s="17"/>
      <c r="G27" s="35">
        <v>74802</v>
      </c>
      <c r="I27" s="32" t="s">
        <v>42</v>
      </c>
      <c r="J27" s="36">
        <v>0</v>
      </c>
      <c r="K27" s="37"/>
      <c r="L27" s="23"/>
      <c r="M27" s="38">
        <v>74802</v>
      </c>
      <c r="O27" s="17"/>
      <c r="P27" s="17"/>
    </row>
    <row r="28" spans="3:16" hidden="1" x14ac:dyDescent="0.2">
      <c r="C28" s="32" t="s">
        <v>43</v>
      </c>
      <c r="D28" s="39">
        <v>0</v>
      </c>
      <c r="E28" s="40"/>
      <c r="F28" s="17"/>
      <c r="G28" s="41">
        <v>0</v>
      </c>
      <c r="I28" s="32" t="s">
        <v>44</v>
      </c>
      <c r="J28" s="42">
        <v>0</v>
      </c>
      <c r="K28" s="43"/>
      <c r="L28" s="23"/>
      <c r="M28" s="44">
        <v>0</v>
      </c>
      <c r="O28" s="17"/>
      <c r="P28" s="17"/>
    </row>
    <row r="29" spans="3:16" s="47" customFormat="1" x14ac:dyDescent="0.2">
      <c r="C29" s="45" t="s">
        <v>45</v>
      </c>
      <c r="D29" s="48">
        <v>48669</v>
      </c>
      <c r="E29" s="49"/>
      <c r="F29" s="46"/>
      <c r="G29" s="50">
        <v>-57675</v>
      </c>
      <c r="I29" s="45" t="s">
        <v>46</v>
      </c>
      <c r="J29" s="51">
        <v>48669</v>
      </c>
      <c r="K29" s="52"/>
      <c r="L29" s="53"/>
      <c r="M29" s="54">
        <v>-57675</v>
      </c>
      <c r="O29" s="17"/>
      <c r="P29" s="17"/>
    </row>
    <row r="30" spans="3:16" x14ac:dyDescent="0.2">
      <c r="C30" s="32"/>
      <c r="D30" s="26"/>
      <c r="E30" s="27"/>
      <c r="F30" s="17"/>
      <c r="G30" s="28"/>
      <c r="I30" s="32"/>
      <c r="J30" s="29"/>
      <c r="K30" s="30"/>
      <c r="L30" s="23"/>
      <c r="M30" s="31"/>
      <c r="O30" s="17"/>
      <c r="P30" s="17"/>
    </row>
    <row r="31" spans="3:16" x14ac:dyDescent="0.2">
      <c r="C31" s="32" t="s">
        <v>47</v>
      </c>
      <c r="D31" s="33">
        <v>-42</v>
      </c>
      <c r="E31" s="34"/>
      <c r="F31" s="17"/>
      <c r="G31" s="35">
        <v>-280</v>
      </c>
      <c r="I31" s="32" t="s">
        <v>48</v>
      </c>
      <c r="J31" s="36">
        <v>-42</v>
      </c>
      <c r="K31" s="37"/>
      <c r="L31" s="23"/>
      <c r="M31" s="38">
        <v>-280</v>
      </c>
      <c r="O31" s="17"/>
      <c r="P31" s="17"/>
    </row>
    <row r="32" spans="3:16" x14ac:dyDescent="0.2">
      <c r="C32" s="32" t="s">
        <v>49</v>
      </c>
      <c r="D32" s="33">
        <v>-1072</v>
      </c>
      <c r="E32" s="34"/>
      <c r="F32" s="17"/>
      <c r="G32" s="35">
        <v>-1073</v>
      </c>
      <c r="I32" s="32" t="s">
        <v>50</v>
      </c>
      <c r="J32" s="36">
        <v>-1072</v>
      </c>
      <c r="K32" s="37"/>
      <c r="L32" s="23"/>
      <c r="M32" s="38">
        <v>-1073</v>
      </c>
      <c r="O32" s="17"/>
      <c r="P32" s="17"/>
    </row>
    <row r="33" spans="3:16" x14ac:dyDescent="0.2">
      <c r="C33" s="55" t="s">
        <v>51</v>
      </c>
      <c r="D33" s="33">
        <v>15000</v>
      </c>
      <c r="E33" s="34"/>
      <c r="F33" s="17"/>
      <c r="G33" s="35">
        <v>41000</v>
      </c>
      <c r="I33" s="32" t="s">
        <v>52</v>
      </c>
      <c r="J33" s="36">
        <v>15000</v>
      </c>
      <c r="K33" s="37"/>
      <c r="L33" s="23"/>
      <c r="M33" s="38">
        <v>41000</v>
      </c>
      <c r="O33" s="17"/>
      <c r="P33" s="17"/>
    </row>
    <row r="34" spans="3:16" x14ac:dyDescent="0.2">
      <c r="C34" s="32" t="s">
        <v>53</v>
      </c>
      <c r="D34" s="33">
        <v>-56000</v>
      </c>
      <c r="E34" s="34"/>
      <c r="F34" s="17"/>
      <c r="G34" s="35">
        <v>0</v>
      </c>
      <c r="I34" s="32" t="s">
        <v>54</v>
      </c>
      <c r="J34" s="36">
        <v>-56000</v>
      </c>
      <c r="K34" s="37"/>
      <c r="L34" s="23"/>
      <c r="M34" s="38">
        <v>0</v>
      </c>
      <c r="O34" s="17"/>
      <c r="P34" s="17"/>
    </row>
    <row r="35" spans="3:16" x14ac:dyDescent="0.2">
      <c r="C35" s="56" t="s">
        <v>55</v>
      </c>
      <c r="D35" s="39">
        <v>-15044</v>
      </c>
      <c r="E35" s="40"/>
      <c r="F35" s="17"/>
      <c r="G35" s="41">
        <v>-30088</v>
      </c>
      <c r="I35" s="56" t="s">
        <v>56</v>
      </c>
      <c r="J35" s="42">
        <v>-15044</v>
      </c>
      <c r="K35" s="43"/>
      <c r="L35" s="23"/>
      <c r="M35" s="44">
        <v>-30088</v>
      </c>
      <c r="O35" s="17"/>
      <c r="P35" s="17"/>
    </row>
    <row r="36" spans="3:16" s="47" customFormat="1" x14ac:dyDescent="0.2">
      <c r="C36" s="45" t="s">
        <v>57</v>
      </c>
      <c r="D36" s="48">
        <v>-57157</v>
      </c>
      <c r="E36" s="49"/>
      <c r="F36" s="46"/>
      <c r="G36" s="50">
        <v>9559</v>
      </c>
      <c r="I36" s="45" t="s">
        <v>58</v>
      </c>
      <c r="J36" s="51">
        <v>-57157</v>
      </c>
      <c r="K36" s="52"/>
      <c r="L36" s="53"/>
      <c r="M36" s="54">
        <v>9559</v>
      </c>
      <c r="O36" s="17"/>
      <c r="P36" s="17"/>
    </row>
    <row r="37" spans="3:16" x14ac:dyDescent="0.2">
      <c r="C37" s="57"/>
      <c r="D37" s="26"/>
      <c r="E37" s="27"/>
      <c r="F37" s="17"/>
      <c r="G37" s="28"/>
      <c r="I37" s="57"/>
      <c r="J37" s="29"/>
      <c r="K37" s="30"/>
      <c r="L37" s="23"/>
      <c r="M37" s="31"/>
      <c r="O37" s="17"/>
      <c r="P37" s="17"/>
    </row>
    <row r="38" spans="3:16" x14ac:dyDescent="0.2">
      <c r="C38" s="32" t="s">
        <v>59</v>
      </c>
      <c r="D38" s="33">
        <v>860</v>
      </c>
      <c r="E38" s="34"/>
      <c r="F38" s="17"/>
      <c r="G38" s="35">
        <v>-18579</v>
      </c>
      <c r="I38" s="32" t="s">
        <v>60</v>
      </c>
      <c r="J38" s="36">
        <v>860</v>
      </c>
      <c r="K38" s="37"/>
      <c r="L38" s="23"/>
      <c r="M38" s="38">
        <v>-18579</v>
      </c>
      <c r="O38" s="17"/>
      <c r="P38" s="17"/>
    </row>
    <row r="39" spans="3:16" x14ac:dyDescent="0.2">
      <c r="C39" s="32" t="s">
        <v>61</v>
      </c>
      <c r="D39" s="39">
        <v>19158</v>
      </c>
      <c r="E39" s="40"/>
      <c r="F39" s="17"/>
      <c r="G39" s="41">
        <v>37737</v>
      </c>
      <c r="I39" s="32" t="s">
        <v>62</v>
      </c>
      <c r="J39" s="42">
        <v>19158</v>
      </c>
      <c r="K39" s="43"/>
      <c r="L39" s="23"/>
      <c r="M39" s="44">
        <v>37737</v>
      </c>
      <c r="O39" s="17"/>
      <c r="P39" s="17"/>
    </row>
    <row r="40" spans="3:16" s="47" customFormat="1" x14ac:dyDescent="0.2">
      <c r="C40" s="58" t="s">
        <v>63</v>
      </c>
      <c r="D40" s="59">
        <v>20018</v>
      </c>
      <c r="E40" s="60"/>
      <c r="F40" s="46"/>
      <c r="G40" s="61">
        <v>19158</v>
      </c>
      <c r="I40" s="58" t="s">
        <v>64</v>
      </c>
      <c r="J40" s="62">
        <v>20018</v>
      </c>
      <c r="K40" s="63"/>
      <c r="L40" s="53"/>
      <c r="M40" s="64">
        <v>19158</v>
      </c>
      <c r="O40" s="17"/>
      <c r="P40" s="17"/>
    </row>
    <row r="41" spans="3:16" x14ac:dyDescent="0.2">
      <c r="C41" s="65"/>
      <c r="I41" s="65"/>
    </row>
    <row r="42" spans="3:16" x14ac:dyDescent="0.2">
      <c r="C42" s="65"/>
      <c r="I42" s="65"/>
    </row>
  </sheetData>
  <phoneticPr fontId="0" type="noConversion"/>
  <pageMargins left="0.7" right="0.7" top="0.78740157499999996" bottom="0.78740157499999996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Tabelle1</vt:lpstr>
      <vt:lpstr>name_1</vt:lpstr>
      <vt:lpstr>name_1_en</vt:lpstr>
      <vt:lpstr>outarea</vt:lpstr>
      <vt:lpstr>outarea_en</vt:lpstr>
      <vt:lpstr>sn_duedate</vt:lpstr>
      <vt:lpstr>sn_year</vt:lpstr>
      <vt:lpstr>value_1_PAJAP01</vt:lpstr>
      <vt:lpstr>value_1_PAJAP01_en</vt:lpstr>
      <vt:lpstr>value_1_PVJAP01</vt:lpstr>
      <vt:lpstr>value_1_PVJAP01_en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Niederländer, Caroline</cp:lastModifiedBy>
  <dcterms:modified xsi:type="dcterms:W3CDTF">2023-11-27T14:11:06Z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{051B7637-F0AB-47E7-B021-1794A178D3D4}</vt:lpwstr>
  </property>
</Properties>
</file>